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er\Documents\"/>
    </mc:Choice>
  </mc:AlternateContent>
  <xr:revisionPtr revIDLastSave="0" documentId="8_{3806B3C3-BC26-4613-AE45-A1614C842CA3}" xr6:coauthVersionLast="45" xr6:coauthVersionMax="45" xr10:uidLastSave="{00000000-0000-0000-0000-000000000000}"/>
  <bookViews>
    <workbookView xWindow="-120" yWindow="-120" windowWidth="29040" windowHeight="15840" xr2:uid="{0F7426C0-A960-42FB-9386-B7165C387CA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2" i="1"/>
  <c r="J3" i="1" l="1"/>
  <c r="K3" i="1" s="1"/>
  <c r="J4" i="1"/>
  <c r="K4" i="1" s="1"/>
  <c r="J5" i="1"/>
  <c r="J6" i="1"/>
  <c r="J7" i="1"/>
  <c r="J8" i="1"/>
  <c r="J9" i="1"/>
  <c r="J10" i="1"/>
  <c r="J11" i="1"/>
  <c r="J12" i="1"/>
  <c r="J13" i="1"/>
  <c r="J2" i="1"/>
  <c r="K2" i="1" s="1"/>
  <c r="K7" i="1"/>
  <c r="K5" i="1"/>
  <c r="K6" i="1"/>
  <c r="K8" i="1"/>
  <c r="K9" i="1"/>
  <c r="K10" i="1"/>
  <c r="K11" i="1"/>
  <c r="K12" i="1"/>
  <c r="K13" i="1"/>
  <c r="H3" i="1"/>
  <c r="H4" i="1"/>
  <c r="H5" i="1"/>
  <c r="H6" i="1"/>
  <c r="H7" i="1"/>
  <c r="H8" i="1"/>
  <c r="H9" i="1"/>
  <c r="H10" i="1"/>
  <c r="H11" i="1"/>
  <c r="H12" i="1"/>
  <c r="H13" i="1"/>
  <c r="H2" i="1"/>
  <c r="G14" i="1"/>
  <c r="F14" i="1"/>
  <c r="B14" i="1"/>
  <c r="M14" i="1" l="1"/>
  <c r="K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Anders</author>
  </authors>
  <commentList>
    <comment ref="I1" authorId="0" shapeId="0" xr:uid="{F69F3230-A60C-474E-BA8B-59719085EA9C}">
      <text>
        <r>
          <rPr>
            <b/>
            <sz val="9"/>
            <color indexed="81"/>
            <rFont val="Tahoma"/>
            <family val="2"/>
          </rPr>
          <t>Anders:</t>
        </r>
        <r>
          <rPr>
            <sz val="9"/>
            <color indexed="81"/>
            <rFont val="Tahoma"/>
            <family val="2"/>
          </rPr>
          <t xml:space="preserve">
Detta är drifttid per dygn för värmepumpen avrundat per månad.</t>
        </r>
      </text>
    </comment>
    <comment ref="J1" authorId="0" shapeId="0" xr:uid="{9698AE3D-F14D-4668-B993-0CFD21D9F8FF}">
      <text>
        <r>
          <rPr>
            <b/>
            <sz val="9"/>
            <color indexed="81"/>
            <rFont val="Tahoma"/>
            <family val="2"/>
          </rPr>
          <t>Anders:</t>
        </r>
        <r>
          <rPr>
            <sz val="9"/>
            <color indexed="81"/>
            <rFont val="Tahoma"/>
            <family val="2"/>
          </rPr>
          <t xml:space="preserve">
Detta är tiden per dygn när det finns solljus och anläggningen kan producera energi.
Den beräknade produktionen (KolumnB) tar redan i anspråk solljus/molningenhet beräknat över året.
</t>
        </r>
      </text>
    </comment>
    <comment ref="K1" authorId="0" shapeId="0" xr:uid="{EB2489C6-4599-4BBF-A38D-848C90076B49}">
      <text>
        <r>
          <rPr>
            <b/>
            <sz val="9"/>
            <color indexed="81"/>
            <rFont val="Tahoma"/>
            <family val="2"/>
          </rPr>
          <t>Anders:</t>
        </r>
        <r>
          <rPr>
            <sz val="9"/>
            <color indexed="81"/>
            <rFont val="Tahoma"/>
            <family val="2"/>
          </rPr>
          <t xml:space="preserve">
Här är den förbrukning av upvärmning som kan ske under samma tid det finns solljus.</t>
        </r>
      </text>
    </comment>
    <comment ref="L1" authorId="0" shapeId="0" xr:uid="{AFBFDB1E-D615-4B44-89E0-603CEAF7D703}">
      <text>
        <r>
          <rPr>
            <b/>
            <sz val="9"/>
            <color indexed="81"/>
            <rFont val="Tahoma"/>
            <family val="2"/>
          </rPr>
          <t>Anders:</t>
        </r>
        <r>
          <rPr>
            <sz val="9"/>
            <color indexed="81"/>
            <rFont val="Tahoma"/>
            <family val="2"/>
          </rPr>
          <t xml:space="preserve">
SMHI statistik över dygnet med solljus
</t>
        </r>
      </text>
    </comment>
  </commentList>
</comments>
</file>

<file path=xl/sharedStrings.xml><?xml version="1.0" encoding="utf-8"?>
<sst xmlns="http://schemas.openxmlformats.org/spreadsheetml/2006/main" count="36" uniqueCount="23">
  <si>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</si>
  <si>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</si>
  <si>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</si>
  <si>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</si>
  <si>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</si>
  <si>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</si>
  <si>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</si>
  <si>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</si>
  <si>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</si>
  <si>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</si>
  <si>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</si>
  <si>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</si>
  <si>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Elproduktion (beräknad)</t>
  </si>
  <si>
    <t>Total:</t>
  </si>
  <si>
    <t>Uppvärmning (beräknad)</t>
  </si>
  <si>
    <t>Varmvatten</t>
  </si>
  <si>
    <t>Per mån</t>
  </si>
  <si>
    <t>Tillgodogjord energi från elproduktion</t>
  </si>
  <si>
    <t>VP drifttid/dygn</t>
  </si>
  <si>
    <t>VP h/solljus/dygn</t>
  </si>
  <si>
    <t>Förbrukning under solljus</t>
  </si>
  <si>
    <t>Solljus %</t>
  </si>
  <si>
    <t>= Tillgodogjord enerig från elproduktion (solceller) per år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</si>
</sst>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1" fillId="0" borderId="0" xfId="0" applyFont="1" applyAlignment="1"/>
    <xf numFmtId="0" fontId="0" fillId="0" borderId="0" xfId="0" applyFill="1"/>
    <xf numFmtId="0" fontId="1" fillId="0" borderId="0" xfId="0" applyFont="1" applyAlignment="1">
      <alignment wrapText="1"/>
    </xf>
    <xf numFmtId="0" fontId="0" fillId="0" borderId="0" xfId="0" quotePrefix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v-SE"/>
              <a:t>Elproduktion (kWh)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Sheet1!$A$2:$A$13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Sheet1!$B$2:$B$13</c:f>
              <c:numCache>
                <c:formatCode>General</c:formatCode>
                <c:ptCount val="12"/>
                <c:pt idx="0">
                  <c:v>140</c:v>
                </c:pt>
                <c:pt idx="1">
                  <c:v>310</c:v>
                </c:pt>
                <c:pt idx="2">
                  <c:v>690</c:v>
                </c:pt>
                <c:pt idx="3">
                  <c:v>1030</c:v>
                </c:pt>
                <c:pt idx="4">
                  <c:v>1200</c:v>
                </c:pt>
                <c:pt idx="5">
                  <c:v>1260</c:v>
                </c:pt>
                <c:pt idx="6">
                  <c:v>1250</c:v>
                </c:pt>
                <c:pt idx="7">
                  <c:v>1100</c:v>
                </c:pt>
                <c:pt idx="8">
                  <c:v>850</c:v>
                </c:pt>
                <c:pt idx="9">
                  <c:v>540</c:v>
                </c:pt>
                <c:pt idx="10">
                  <c:v>210</c:v>
                </c:pt>
                <c:pt idx="11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3F-41FC-8D4A-3693A817C6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218543"/>
        <c:axId val="58217711"/>
      </c:barChart>
      <c:catAx>
        <c:axId val="582185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8217711"/>
        <c:crosses val="autoZero"/>
        <c:auto val="1"/>
        <c:lblAlgn val="ctr"/>
        <c:lblOffset val="100"/>
        <c:noMultiLvlLbl val="0"/>
      </c:catAx>
      <c:valAx>
        <c:axId val="58217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82185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v-SE"/>
              <a:t>Förbrukning värme (kWh)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Sheet1!$E$2:$E$13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Sheet1!$F$2:$F$13</c:f>
              <c:numCache>
                <c:formatCode>General</c:formatCode>
                <c:ptCount val="12"/>
                <c:pt idx="0">
                  <c:v>1020</c:v>
                </c:pt>
                <c:pt idx="1">
                  <c:v>890</c:v>
                </c:pt>
                <c:pt idx="2">
                  <c:v>620</c:v>
                </c:pt>
                <c:pt idx="3">
                  <c:v>490</c:v>
                </c:pt>
                <c:pt idx="4">
                  <c:v>380</c:v>
                </c:pt>
                <c:pt idx="5">
                  <c:v>220</c:v>
                </c:pt>
                <c:pt idx="6">
                  <c:v>180</c:v>
                </c:pt>
                <c:pt idx="7">
                  <c:v>260</c:v>
                </c:pt>
                <c:pt idx="8">
                  <c:v>320</c:v>
                </c:pt>
                <c:pt idx="9">
                  <c:v>520</c:v>
                </c:pt>
                <c:pt idx="10">
                  <c:v>680</c:v>
                </c:pt>
                <c:pt idx="11">
                  <c:v>920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35-49B1-AA59-E6D35082EA78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Sheet1!$E$2:$E$13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Sheet1!$G$2:$G$13</c:f>
              <c:numCache>
                <c:formatCode>General</c:formatCode>
                <c:ptCount val="12"/>
                <c:pt idx="0">
                  <c:v>111</c:v>
                </c:pt>
                <c:pt idx="1">
                  <c:v>111</c:v>
                </c:pt>
                <c:pt idx="2">
                  <c:v>111</c:v>
                </c:pt>
                <c:pt idx="3">
                  <c:v>111</c:v>
                </c:pt>
                <c:pt idx="4">
                  <c:v>111</c:v>
                </c:pt>
                <c:pt idx="5">
                  <c:v>111</c:v>
                </c:pt>
                <c:pt idx="6">
                  <c:v>111</c:v>
                </c:pt>
                <c:pt idx="7">
                  <c:v>111</c:v>
                </c:pt>
                <c:pt idx="8">
                  <c:v>111</c:v>
                </c:pt>
                <c:pt idx="9">
                  <c:v>111</c:v>
                </c:pt>
                <c:pt idx="10">
                  <c:v>111</c:v>
                </c:pt>
                <c:pt idx="11">
                  <c:v>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35-49B1-AA59-E6D35082EA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17627871"/>
        <c:axId val="2117607903"/>
      </c:barChart>
      <c:lineChart>
        <c:grouping val="standard"/>
        <c:varyColors val="0"/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Sheet1!$E$2:$E$13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Sheet1!$H$2:$H$13</c:f>
              <c:numCache>
                <c:formatCode>General</c:formatCode>
                <c:ptCount val="12"/>
                <c:pt idx="0">
                  <c:v>1131</c:v>
                </c:pt>
                <c:pt idx="1">
                  <c:v>1001</c:v>
                </c:pt>
                <c:pt idx="2">
                  <c:v>731</c:v>
                </c:pt>
                <c:pt idx="3">
                  <c:v>601</c:v>
                </c:pt>
                <c:pt idx="4">
                  <c:v>491</c:v>
                </c:pt>
                <c:pt idx="5">
                  <c:v>331</c:v>
                </c:pt>
                <c:pt idx="6">
                  <c:v>291</c:v>
                </c:pt>
                <c:pt idx="7">
                  <c:v>371</c:v>
                </c:pt>
                <c:pt idx="8">
                  <c:v>431</c:v>
                </c:pt>
                <c:pt idx="9">
                  <c:v>631</c:v>
                </c:pt>
                <c:pt idx="10">
                  <c:v>791</c:v>
                </c:pt>
                <c:pt idx="11">
                  <c:v>1031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F35-49B1-AA59-E6D35082EA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7627871"/>
        <c:axId val="2117607903"/>
      </c:lineChart>
      <c:catAx>
        <c:axId val="21176278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117607903"/>
        <c:crosses val="autoZero"/>
        <c:auto val="1"/>
        <c:lblAlgn val="ctr"/>
        <c:lblOffset val="100"/>
        <c:noMultiLvlLbl val="0"/>
      </c:catAx>
      <c:valAx>
        <c:axId val="211760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1176278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</xdr:colOff>
      <xdr:row>18</xdr:row>
      <xdr:rowOff>14287</xdr:rowOff>
    </xdr:from>
    <xdr:to>
      <xdr:col>7</xdr:col>
      <xdr:colOff>52387</xdr:colOff>
      <xdr:row>32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1AF977A-AE5F-4514-AF5F-F9F901A2D2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461962</xdr:colOff>
      <xdr:row>18</xdr:row>
      <xdr:rowOff>14287</xdr:rowOff>
    </xdr:from>
    <xdr:to>
      <xdr:col>14</xdr:col>
      <xdr:colOff>252412</xdr:colOff>
      <xdr:row>32</xdr:row>
      <xdr:rowOff>90487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4352F1D-F000-445E-B755-20DD764D70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088AC-EA5C-4754-9B4D-307706937B65}">
  <dimension ref="A1:N14"/>
  <sheetViews>
    <sheetView tabSelected="1" workbookViewId="0">
      <selection activeCell="P7" sqref="P7"/>
    </sheetView>
  </sheetViews>
  <sheetFormatPr defaultRowHeight="15" x14ac:dyDescent="0.25"/>
  <cols>
    <col min="2" max="2" width="14" customWidth="1"/>
    <col min="6" max="6" width="18.85546875" customWidth="1"/>
    <col min="7" max="7" width="11.42578125" bestFit="1" customWidth="1"/>
    <col min="9" max="9" width="16.85546875" customWidth="1"/>
    <col min="10" max="10" width="17.5703125" customWidth="1"/>
    <col min="11" max="11" width="18" customWidth="1"/>
    <col min="12" max="12" width="9.5703125" customWidth="1"/>
    <col min="13" max="13" width="25.28515625" customWidth="1"/>
  </cols>
  <sheetData>
    <row r="1" spans="1:14" ht="30" x14ac:dyDescent="0.25">
      <c r="A1" s="7" t="s">
        <v>12</v>
      </c>
      <c r="B1" s="7"/>
      <c r="E1" s="7" t="s">
        <v>14</v>
      </c>
      <c r="F1" s="7"/>
      <c r="G1" s="3" t="s">
        <v>15</v>
      </c>
      <c r="H1" s="1" t="s">
        <v>16</v>
      </c>
      <c r="I1" s="3" t="s">
        <v>18</v>
      </c>
      <c r="J1" s="3" t="s">
        <v>19</v>
      </c>
      <c r="K1" s="5" t="s">
        <v>20</v>
      </c>
      <c r="L1" s="5" t="s">
        <v>21</v>
      </c>
      <c r="M1" s="5" t="s">
        <v>17</v>
      </c>
    </row>
    <row r="2" spans="1:14" x14ac:dyDescent="0.25">
      <c r="A2" s="2" t="s">
        <v>0</v>
      </c>
      <c r="B2">
        <v>140</v>
      </c>
      <c r="E2" s="2" t="s">
        <v>0</v>
      </c>
      <c r="F2">
        <v>1020</v>
      </c>
      <c r="G2">
        <v>111</v>
      </c>
      <c r="H2" s="4">
        <f>SUM(F2:G2)</f>
        <v>1131</v>
      </c>
      <c r="I2">
        <v>11</v>
      </c>
      <c r="J2">
        <f>I2*(L2/100)</f>
        <v>2.97</v>
      </c>
      <c r="K2">
        <f t="shared" ref="K2:K13" si="0">(H2/I2)*J2</f>
        <v>305.37</v>
      </c>
      <c r="L2">
        <v>27</v>
      </c>
      <c r="M2">
        <f>IF(B2-K2&lt;0, B2/(24/I2), K2)</f>
        <v>64.166666666666671</v>
      </c>
    </row>
    <row r="3" spans="1:14" x14ac:dyDescent="0.25">
      <c r="A3" s="2" t="s">
        <v>1</v>
      </c>
      <c r="B3">
        <v>310</v>
      </c>
      <c r="E3" s="2" t="s">
        <v>1</v>
      </c>
      <c r="F3">
        <v>890</v>
      </c>
      <c r="G3">
        <v>111</v>
      </c>
      <c r="H3" s="4">
        <f t="shared" ref="H3:H13" si="1">SUM(F3:G3)</f>
        <v>1001</v>
      </c>
      <c r="I3">
        <v>9.3000000000000007</v>
      </c>
      <c r="J3">
        <f t="shared" ref="J3:J13" si="2">I3*(L3/100)</f>
        <v>2.883</v>
      </c>
      <c r="K3">
        <f t="shared" si="0"/>
        <v>310.31</v>
      </c>
      <c r="L3">
        <v>31</v>
      </c>
      <c r="M3">
        <f t="shared" ref="M3:M13" si="3">IF(B3-K3&lt;0, B3/(24/I3), K3)</f>
        <v>120.125</v>
      </c>
    </row>
    <row r="4" spans="1:14" x14ac:dyDescent="0.25">
      <c r="A4" s="2" t="s">
        <v>2</v>
      </c>
      <c r="B4">
        <v>690</v>
      </c>
      <c r="E4" s="2" t="s">
        <v>2</v>
      </c>
      <c r="F4">
        <v>620</v>
      </c>
      <c r="G4">
        <v>111</v>
      </c>
      <c r="H4" s="4">
        <f t="shared" si="1"/>
        <v>731</v>
      </c>
      <c r="I4">
        <v>7</v>
      </c>
      <c r="J4">
        <f t="shared" si="2"/>
        <v>3.29</v>
      </c>
      <c r="K4">
        <f t="shared" si="0"/>
        <v>343.57</v>
      </c>
      <c r="L4">
        <v>47</v>
      </c>
      <c r="M4">
        <f t="shared" si="3"/>
        <v>343.57</v>
      </c>
    </row>
    <row r="5" spans="1:14" x14ac:dyDescent="0.25">
      <c r="A5" s="2" t="s">
        <v>3</v>
      </c>
      <c r="B5">
        <v>1030</v>
      </c>
      <c r="E5" s="2" t="s">
        <v>3</v>
      </c>
      <c r="F5">
        <v>490</v>
      </c>
      <c r="G5">
        <v>111</v>
      </c>
      <c r="H5" s="4">
        <f t="shared" si="1"/>
        <v>601</v>
      </c>
      <c r="I5">
        <v>5.5</v>
      </c>
      <c r="J5">
        <f t="shared" si="2"/>
        <v>3.4375</v>
      </c>
      <c r="K5">
        <f t="shared" si="0"/>
        <v>375.625</v>
      </c>
      <c r="L5">
        <v>62.5</v>
      </c>
      <c r="M5">
        <f t="shared" si="3"/>
        <v>375.625</v>
      </c>
    </row>
    <row r="6" spans="1:14" x14ac:dyDescent="0.25">
      <c r="A6" s="2" t="s">
        <v>4</v>
      </c>
      <c r="B6">
        <v>1200</v>
      </c>
      <c r="E6" s="2" t="s">
        <v>4</v>
      </c>
      <c r="F6">
        <v>380</v>
      </c>
      <c r="G6">
        <v>111</v>
      </c>
      <c r="H6" s="4">
        <f t="shared" si="1"/>
        <v>491</v>
      </c>
      <c r="I6">
        <v>4</v>
      </c>
      <c r="J6">
        <f t="shared" si="2"/>
        <v>2.84</v>
      </c>
      <c r="K6">
        <f t="shared" si="0"/>
        <v>348.60999999999996</v>
      </c>
      <c r="L6">
        <v>71</v>
      </c>
      <c r="M6">
        <f t="shared" si="3"/>
        <v>348.60999999999996</v>
      </c>
    </row>
    <row r="7" spans="1:14" x14ac:dyDescent="0.25">
      <c r="A7" s="2" t="s">
        <v>5</v>
      </c>
      <c r="B7">
        <v>1260</v>
      </c>
      <c r="E7" s="2" t="s">
        <v>5</v>
      </c>
      <c r="F7">
        <v>220</v>
      </c>
      <c r="G7">
        <v>111</v>
      </c>
      <c r="H7" s="4">
        <f t="shared" si="1"/>
        <v>331</v>
      </c>
      <c r="I7">
        <v>2</v>
      </c>
      <c r="J7">
        <f t="shared" si="2"/>
        <v>1.5</v>
      </c>
      <c r="K7">
        <f t="shared" si="0"/>
        <v>248.25</v>
      </c>
      <c r="L7">
        <v>75</v>
      </c>
      <c r="M7">
        <f t="shared" si="3"/>
        <v>248.25</v>
      </c>
    </row>
    <row r="8" spans="1:14" x14ac:dyDescent="0.25">
      <c r="A8" s="2" t="s">
        <v>6</v>
      </c>
      <c r="B8">
        <v>1250</v>
      </c>
      <c r="E8" s="2" t="s">
        <v>6</v>
      </c>
      <c r="F8">
        <v>180</v>
      </c>
      <c r="G8">
        <v>111</v>
      </c>
      <c r="H8" s="4">
        <f t="shared" si="1"/>
        <v>291</v>
      </c>
      <c r="I8">
        <v>1.5</v>
      </c>
      <c r="J8">
        <f t="shared" si="2"/>
        <v>1.0874999999999999</v>
      </c>
      <c r="K8">
        <f t="shared" si="0"/>
        <v>210.97499999999999</v>
      </c>
      <c r="L8">
        <v>72.5</v>
      </c>
      <c r="M8">
        <f t="shared" si="3"/>
        <v>210.97499999999999</v>
      </c>
    </row>
    <row r="9" spans="1:14" x14ac:dyDescent="0.25">
      <c r="A9" s="2" t="s">
        <v>7</v>
      </c>
      <c r="B9">
        <v>1100</v>
      </c>
      <c r="E9" s="2" t="s">
        <v>7</v>
      </c>
      <c r="F9">
        <v>260</v>
      </c>
      <c r="G9">
        <v>111</v>
      </c>
      <c r="H9" s="4">
        <f t="shared" si="1"/>
        <v>371</v>
      </c>
      <c r="I9">
        <v>2.2999999999999998</v>
      </c>
      <c r="J9">
        <f t="shared" si="2"/>
        <v>1.4375</v>
      </c>
      <c r="K9">
        <f t="shared" si="0"/>
        <v>231.87500000000003</v>
      </c>
      <c r="L9">
        <v>62.5</v>
      </c>
      <c r="M9">
        <f t="shared" si="3"/>
        <v>231.87500000000003</v>
      </c>
    </row>
    <row r="10" spans="1:14" x14ac:dyDescent="0.25">
      <c r="A10" s="2" t="s">
        <v>8</v>
      </c>
      <c r="B10">
        <v>850</v>
      </c>
      <c r="E10" s="2" t="s">
        <v>8</v>
      </c>
      <c r="F10">
        <v>320</v>
      </c>
      <c r="G10">
        <v>111</v>
      </c>
      <c r="H10" s="4">
        <f t="shared" si="1"/>
        <v>431</v>
      </c>
      <c r="I10">
        <v>4</v>
      </c>
      <c r="J10">
        <f t="shared" si="2"/>
        <v>2.08</v>
      </c>
      <c r="K10">
        <f t="shared" si="0"/>
        <v>224.12</v>
      </c>
      <c r="L10">
        <v>52</v>
      </c>
      <c r="M10">
        <f t="shared" si="3"/>
        <v>224.12</v>
      </c>
    </row>
    <row r="11" spans="1:14" x14ac:dyDescent="0.25">
      <c r="A11" s="2" t="s">
        <v>9</v>
      </c>
      <c r="B11">
        <v>540</v>
      </c>
      <c r="E11" s="2" t="s">
        <v>9</v>
      </c>
      <c r="F11">
        <v>520</v>
      </c>
      <c r="G11">
        <v>111</v>
      </c>
      <c r="H11" s="4">
        <f t="shared" si="1"/>
        <v>631</v>
      </c>
      <c r="I11">
        <v>5.2</v>
      </c>
      <c r="J11">
        <f t="shared" si="2"/>
        <v>2.1840000000000002</v>
      </c>
      <c r="K11">
        <f t="shared" si="0"/>
        <v>265.02</v>
      </c>
      <c r="L11">
        <v>42</v>
      </c>
      <c r="M11">
        <f t="shared" si="3"/>
        <v>265.02</v>
      </c>
    </row>
    <row r="12" spans="1:14" x14ac:dyDescent="0.25">
      <c r="A12" s="2" t="s">
        <v>10</v>
      </c>
      <c r="B12">
        <v>210</v>
      </c>
      <c r="E12" s="2" t="s">
        <v>10</v>
      </c>
      <c r="F12">
        <v>680</v>
      </c>
      <c r="G12">
        <v>111</v>
      </c>
      <c r="H12" s="4">
        <f t="shared" si="1"/>
        <v>791</v>
      </c>
      <c r="I12">
        <v>6.9</v>
      </c>
      <c r="J12">
        <f t="shared" si="2"/>
        <v>2.1390000000000002</v>
      </c>
      <c r="K12">
        <f t="shared" si="0"/>
        <v>245.21</v>
      </c>
      <c r="L12">
        <v>31</v>
      </c>
      <c r="M12">
        <f t="shared" si="3"/>
        <v>60.375</v>
      </c>
    </row>
    <row r="13" spans="1:14" x14ac:dyDescent="0.25">
      <c r="A13" s="2" t="s">
        <v>11</v>
      </c>
      <c r="B13">
        <v>120</v>
      </c>
      <c r="E13" s="2" t="s">
        <v>11</v>
      </c>
      <c r="F13">
        <v>920</v>
      </c>
      <c r="G13">
        <v>111</v>
      </c>
      <c r="H13" s="4">
        <f t="shared" si="1"/>
        <v>1031</v>
      </c>
      <c r="I13">
        <v>10.199999999999999</v>
      </c>
      <c r="J13">
        <f t="shared" si="2"/>
        <v>2.5499999999999998</v>
      </c>
      <c r="K13">
        <f t="shared" si="0"/>
        <v>257.75</v>
      </c>
      <c r="L13">
        <v>25</v>
      </c>
      <c r="M13">
        <f t="shared" si="3"/>
        <v>51</v>
      </c>
    </row>
    <row r="14" spans="1:14" x14ac:dyDescent="0.25">
      <c r="A14" t="s">
        <v>13</v>
      </c>
      <c r="B14" s="1">
        <f>SUM(B2:B13)</f>
        <v>8700</v>
      </c>
      <c r="E14" t="s">
        <v>13</v>
      </c>
      <c r="F14" s="1">
        <f>SUM(F2:F13)</f>
        <v>6500</v>
      </c>
      <c r="G14" s="1">
        <f>SUM(G2:G13)</f>
        <v>1332</v>
      </c>
      <c r="K14" s="1">
        <f>SUM(K2:K13)</f>
        <v>3366.6849999999999</v>
      </c>
      <c r="M14" s="1">
        <f>SUM(M2:M13)</f>
        <v>2543.7116666666666</v>
      </c>
      <c r="N14" s="6" t="s">
        <v>22</v>
      </c>
    </row>
  </sheetData>
  <mergeCells count="2">
    <mergeCell ref="A1:B1"/>
    <mergeCell ref="E1:F1"/>
  </mergeCells>
  <phoneticPr fontId="2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</dc:creator>
  <cp:lastModifiedBy>Anders</cp:lastModifiedBy>
  <dcterms:created xsi:type="dcterms:W3CDTF">2020-12-19T09:00:34Z</dcterms:created>
  <dcterms:modified xsi:type="dcterms:W3CDTF">2020-12-21T17:52:17Z</dcterms:modified>
</cp:coreProperties>
</file>