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Google Drive\Elof &amp; Olin\8. Hus\Bygglov utbyggnad\"/>
    </mc:Choice>
  </mc:AlternateContent>
  <xr:revisionPtr revIDLastSave="0" documentId="13_ncr:1_{57AA7192-310D-4C1D-A683-562DE59BCCE1}" xr6:coauthVersionLast="47" xr6:coauthVersionMax="47" xr10:uidLastSave="{00000000-0000-0000-0000-000000000000}"/>
  <bookViews>
    <workbookView xWindow="-110" yWindow="-110" windowWidth="38620" windowHeight="21360" xr2:uid="{A9CB63FE-33D0-41DD-8821-688033B4B952}"/>
  </bookViews>
  <sheets>
    <sheet name="u-värde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3" i="4" l="1"/>
  <c r="J12" i="4"/>
  <c r="J8" i="4"/>
  <c r="J9" i="4"/>
  <c r="J11" i="4"/>
  <c r="I10" i="4"/>
  <c r="I14" i="4"/>
  <c r="J14" i="4"/>
  <c r="I8" i="4"/>
  <c r="H13" i="4"/>
  <c r="I13" i="4" s="1"/>
  <c r="H12" i="4"/>
  <c r="H9" i="4"/>
  <c r="I9" i="4" s="1"/>
  <c r="F10" i="4"/>
  <c r="G10" i="4" s="1"/>
  <c r="H10" i="4" s="1"/>
  <c r="I12" i="4" l="1"/>
  <c r="I15" i="4" s="1"/>
  <c r="H15" i="4"/>
  <c r="H17" i="4" s="1"/>
  <c r="J15" i="4"/>
  <c r="J17" i="4" l="1"/>
  <c r="M17" i="4" s="1"/>
</calcChain>
</file>

<file path=xl/sharedStrings.xml><?xml version="1.0" encoding="utf-8"?>
<sst xmlns="http://schemas.openxmlformats.org/spreadsheetml/2006/main" count="27" uniqueCount="27">
  <si>
    <t>K-plywood</t>
  </si>
  <si>
    <t>Utegips</t>
  </si>
  <si>
    <t>Standardgips</t>
  </si>
  <si>
    <t>Material</t>
  </si>
  <si>
    <t>Skikt</t>
  </si>
  <si>
    <t>λ</t>
  </si>
  <si>
    <t>Andel</t>
  </si>
  <si>
    <t>λ-medel</t>
  </si>
  <si>
    <t>R</t>
  </si>
  <si>
    <t>R-ull</t>
  </si>
  <si>
    <t>R-trä</t>
  </si>
  <si>
    <t>λ-metoden</t>
  </si>
  <si>
    <t>u-värdesmetoden</t>
  </si>
  <si>
    <t>3a</t>
  </si>
  <si>
    <t>3b</t>
  </si>
  <si>
    <t>R-se (utsida)</t>
  </si>
  <si>
    <t>Mineralull</t>
  </si>
  <si>
    <t>Reglar</t>
  </si>
  <si>
    <t>R-si (insida)</t>
  </si>
  <si>
    <t>R-summa</t>
  </si>
  <si>
    <t>U-λ</t>
  </si>
  <si>
    <t>U-u</t>
  </si>
  <si>
    <t>U-med</t>
  </si>
  <si>
    <t>input</t>
  </si>
  <si>
    <t>formel</t>
  </si>
  <si>
    <t>Vägg</t>
  </si>
  <si>
    <t>Tjocklek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</si>
</sst>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6" borderId="2" xfId="0" applyFill="1" applyBorder="1"/>
    <xf numFmtId="2" fontId="0" fillId="6" borderId="3" xfId="0" applyNumberFormat="1" applyFill="1" applyBorder="1"/>
    <xf numFmtId="0" fontId="0" fillId="0" borderId="1" xfId="0" applyBorder="1"/>
    <xf numFmtId="164" fontId="0" fillId="3" borderId="9" xfId="0" applyNumberFormat="1" applyFill="1" applyBorder="1"/>
    <xf numFmtId="0" fontId="0" fillId="0" borderId="8" xfId="0" applyBorder="1"/>
    <xf numFmtId="0" fontId="0" fillId="0" borderId="9" xfId="0" applyBorder="1"/>
    <xf numFmtId="0" fontId="0" fillId="4" borderId="6" xfId="0" applyFill="1" applyBorder="1"/>
    <xf numFmtId="164" fontId="0" fillId="4" borderId="7" xfId="0" applyNumberFormat="1" applyFill="1" applyBorder="1"/>
    <xf numFmtId="164" fontId="0" fillId="3" borderId="8" xfId="0" applyNumberFormat="1" applyFill="1" applyBorder="1"/>
    <xf numFmtId="164" fontId="0" fillId="3" borderId="7" xfId="0" applyNumberFormat="1" applyFill="1" applyBorder="1"/>
    <xf numFmtId="0" fontId="0" fillId="5" borderId="6" xfId="0" applyFill="1" applyBorder="1"/>
    <xf numFmtId="164" fontId="0" fillId="5" borderId="7" xfId="0" applyNumberFormat="1" applyFill="1" applyBorder="1"/>
    <xf numFmtId="0" fontId="1" fillId="0" borderId="0" xfId="0" applyFont="1"/>
    <xf numFmtId="0" fontId="3" fillId="0" borderId="0" xfId="0" applyFont="1"/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164" fontId="0" fillId="2" borderId="10" xfId="0" applyNumberFormat="1" applyFill="1" applyBorder="1"/>
    <xf numFmtId="164" fontId="0" fillId="3" borderId="10" xfId="0" applyNumberFormat="1" applyFill="1" applyBorder="1"/>
    <xf numFmtId="0" fontId="2" fillId="0" borderId="0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7" borderId="12" xfId="0" applyFill="1" applyBorder="1"/>
    <xf numFmtId="0" fontId="0" fillId="7" borderId="11" xfId="0" applyFill="1" applyBorder="1"/>
    <xf numFmtId="164" fontId="0" fillId="2" borderId="13" xfId="0" applyNumberFormat="1" applyFill="1" applyBorder="1"/>
    <xf numFmtId="164" fontId="0" fillId="3" borderId="11" xfId="0" applyNumberFormat="1" applyFill="1" applyBorder="1"/>
    <xf numFmtId="164" fontId="0" fillId="3" borderId="13" xfId="0" applyNumberFormat="1" applyFill="1" applyBorder="1"/>
    <xf numFmtId="164" fontId="0" fillId="2" borderId="12" xfId="0" applyNumberFormat="1" applyFill="1" applyBorder="1"/>
    <xf numFmtId="0" fontId="0" fillId="0" borderId="4" xfId="0" applyBorder="1" applyAlignment="1">
      <alignment horizontal="center"/>
    </xf>
    <xf numFmtId="0" fontId="0" fillId="0" borderId="14" xfId="0" applyBorder="1"/>
    <xf numFmtId="164" fontId="0" fillId="2" borderId="14" xfId="0" applyNumberFormat="1" applyFill="1" applyBorder="1"/>
    <xf numFmtId="9" fontId="0" fillId="3" borderId="14" xfId="0" applyNumberFormat="1" applyFill="1" applyBorder="1"/>
    <xf numFmtId="0" fontId="0" fillId="3" borderId="4" xfId="0" applyFill="1" applyBorder="1"/>
    <xf numFmtId="164" fontId="0" fillId="3" borderId="5" xfId="0" applyNumberFormat="1" applyFill="1" applyBorder="1"/>
    <xf numFmtId="164" fontId="0" fillId="3" borderId="4" xfId="0" applyNumberFormat="1" applyFill="1" applyBorder="1"/>
    <xf numFmtId="0" fontId="0" fillId="7" borderId="5" xfId="0" applyFill="1" applyBorder="1"/>
    <xf numFmtId="0" fontId="0" fillId="0" borderId="6" xfId="0" applyBorder="1" applyAlignment="1">
      <alignment horizontal="center"/>
    </xf>
    <xf numFmtId="164" fontId="0" fillId="2" borderId="1" xfId="0" applyNumberFormat="1" applyFill="1" applyBorder="1"/>
    <xf numFmtId="0" fontId="0" fillId="7" borderId="6" xfId="0" applyFill="1" applyBorder="1"/>
    <xf numFmtId="164" fontId="0" fillId="7" borderId="7" xfId="0" applyNumberFormat="1" applyFill="1" applyBorder="1"/>
    <xf numFmtId="164" fontId="0" fillId="7" borderId="6" xfId="0" applyNumberFormat="1" applyFill="1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406400</xdr:colOff>
      <xdr:row>2</xdr:row>
      <xdr:rowOff>76200</xdr:rowOff>
    </xdr:from>
    <xdr:to>
      <xdr:col>20</xdr:col>
      <xdr:colOff>355600</xdr:colOff>
      <xdr:row>23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E263704-11DC-BB42-992E-D6119AF6F7AD}"/>
            </a:ext>
          </a:extLst>
        </xdr:cNvPr>
        <xdr:cNvSpPr txBox="1"/>
      </xdr:nvSpPr>
      <xdr:spPr>
        <a:xfrm>
          <a:off x="9372600" y="444500"/>
          <a:ext cx="4216400" cy="403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lambda-metoden eller u-värdesmetoden?</a:t>
          </a:r>
          <a:br>
            <a:rPr lang="en-US"/>
          </a:b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exakt beräkning måste göras med flerdimensionella modeller på dator. Med handberäkningsmetoder kan medelvärden beräknas på två olika sätt, vilka ger ytterligheterna. Den ena metoden, lambda-värdesmetoden, ger ett för högt U-värde. Den andra metoden, U-värdesmetoden, ger ett för lågt U-värde. Vid praktiska beräkningar ska man beräkna U-värdet med båda metoderna och därefter bilda ett medelvärde av motsvarande värmemotstånd.</a:t>
          </a:r>
          <a:br>
            <a:rPr lang="en-US"/>
          </a:br>
          <a:br>
            <a:rPr lang="en-US"/>
          </a:br>
          <a:r>
            <a:rPr lang="en-US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U-värdesmetoden</a:t>
          </a:r>
          <a:br>
            <a:rPr lang="en-US"/>
          </a:b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Vid U-värdesmetoden förutsätts allt värmeflöde ske vinkelrätt mot väggen. Värmeflödet i de båda materialen sker oberoende av varandra och ingen värmetransport sked i sidled. Väggens U-värde blir då ett viktat medelvärde av de olika delarnas U-värde.</a:t>
          </a:r>
          <a:br>
            <a:rPr lang="en-US"/>
          </a:br>
          <a:br>
            <a:rPr lang="en-US"/>
          </a:br>
          <a:r>
            <a:rPr lang="en-US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lambda-värdesmetoden</a:t>
          </a:r>
          <a:br>
            <a:rPr lang="en-US"/>
          </a:b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Vid lambda-värdesmetoden förutsätts i stället att de olika materialen har "oändlig" värmekonduktivitet i tvärled. Flödet genom väggen kommer då att vara detsamma överallt. Beräkningsmässigt bildar man i detta fall först ett viktat medelvärde av de olika delarnas lambda-värde.</a:t>
          </a:r>
          <a:endParaRPr lang="en-S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900B5-B7A1-43FC-A3FD-5EB269EB30CA}">
  <dimension ref="B2:M17"/>
  <sheetViews>
    <sheetView tabSelected="1" zoomScaleNormal="100" workbookViewId="0">
      <selection activeCell="K25" sqref="K25"/>
    </sheetView>
  </sheetViews>
  <sheetFormatPr defaultRowHeight="14.5" x14ac:dyDescent="0.35"/>
  <cols>
    <col min="1" max="1" width="5.08984375" customWidth="1"/>
    <col min="3" max="3" width="14.54296875" customWidth="1"/>
    <col min="4" max="4" width="11.08984375" bestFit="1" customWidth="1"/>
    <col min="5" max="10" width="10.453125" customWidth="1"/>
  </cols>
  <sheetData>
    <row r="2" spans="2:10" x14ac:dyDescent="0.35">
      <c r="B2" s="19" t="s">
        <v>23</v>
      </c>
    </row>
    <row r="3" spans="2:10" x14ac:dyDescent="0.35">
      <c r="B3" s="20" t="s">
        <v>24</v>
      </c>
    </row>
    <row r="5" spans="2:10" ht="18.5" x14ac:dyDescent="0.45">
      <c r="B5" s="14" t="s">
        <v>25</v>
      </c>
    </row>
    <row r="6" spans="2:10" x14ac:dyDescent="0.35">
      <c r="B6" s="13"/>
      <c r="C6" s="13"/>
      <c r="D6" s="13"/>
      <c r="E6" s="13"/>
      <c r="F6" s="13"/>
      <c r="G6" s="15" t="s">
        <v>11</v>
      </c>
      <c r="H6" s="16"/>
      <c r="I6" s="17" t="s">
        <v>12</v>
      </c>
      <c r="J6" s="18"/>
    </row>
    <row r="7" spans="2:10" x14ac:dyDescent="0.35">
      <c r="B7" s="21" t="s">
        <v>4</v>
      </c>
      <c r="C7" s="21" t="s">
        <v>3</v>
      </c>
      <c r="D7" s="21" t="s">
        <v>26</v>
      </c>
      <c r="E7" s="21" t="s">
        <v>5</v>
      </c>
      <c r="F7" s="21" t="s">
        <v>6</v>
      </c>
      <c r="G7" s="22" t="s">
        <v>7</v>
      </c>
      <c r="H7" s="23" t="s">
        <v>8</v>
      </c>
      <c r="I7" s="22" t="s">
        <v>9</v>
      </c>
      <c r="J7" s="23" t="s">
        <v>10</v>
      </c>
    </row>
    <row r="8" spans="2:10" x14ac:dyDescent="0.35">
      <c r="B8" s="24">
        <v>1</v>
      </c>
      <c r="C8" s="25" t="s">
        <v>15</v>
      </c>
      <c r="D8" s="26"/>
      <c r="E8" s="26"/>
      <c r="F8" s="26"/>
      <c r="G8" s="27"/>
      <c r="H8" s="28">
        <v>0.04</v>
      </c>
      <c r="I8" s="29">
        <f>H8</f>
        <v>0.04</v>
      </c>
      <c r="J8" s="30">
        <f>H8</f>
        <v>0.04</v>
      </c>
    </row>
    <row r="9" spans="2:10" x14ac:dyDescent="0.35">
      <c r="B9" s="24">
        <v>2</v>
      </c>
      <c r="C9" s="25" t="s">
        <v>1</v>
      </c>
      <c r="D9" s="31">
        <v>1.7999999999999999E-2</v>
      </c>
      <c r="E9" s="31">
        <v>0.21</v>
      </c>
      <c r="F9" s="26"/>
      <c r="G9" s="27"/>
      <c r="H9" s="30">
        <f>D9/E9</f>
        <v>8.5714285714285715E-2</v>
      </c>
      <c r="I9" s="29">
        <f t="shared" ref="I9:I14" si="0">H9</f>
        <v>8.5714285714285715E-2</v>
      </c>
      <c r="J9" s="30">
        <f>D9/E9</f>
        <v>8.5714285714285715E-2</v>
      </c>
    </row>
    <row r="10" spans="2:10" x14ac:dyDescent="0.35">
      <c r="B10" s="32" t="s">
        <v>13</v>
      </c>
      <c r="C10" s="33" t="s">
        <v>16</v>
      </c>
      <c r="D10" s="34">
        <v>9.5000000000000001E-2</v>
      </c>
      <c r="E10" s="34">
        <v>3.6999999999999998E-2</v>
      </c>
      <c r="F10" s="35">
        <f>1-F11</f>
        <v>0.9</v>
      </c>
      <c r="G10" s="36">
        <f>F10*E10+F11*E11</f>
        <v>4.7299999999999995E-2</v>
      </c>
      <c r="H10" s="37">
        <f>D10/G10</f>
        <v>2.0084566596194504</v>
      </c>
      <c r="I10" s="38">
        <f>D10/E10</f>
        <v>2.5675675675675675</v>
      </c>
      <c r="J10" s="39"/>
    </row>
    <row r="11" spans="2:10" x14ac:dyDescent="0.35">
      <c r="B11" s="40" t="s">
        <v>14</v>
      </c>
      <c r="C11" s="3" t="s">
        <v>17</v>
      </c>
      <c r="D11" s="41">
        <v>9.5000000000000001E-2</v>
      </c>
      <c r="E11" s="41">
        <v>0.14000000000000001</v>
      </c>
      <c r="F11" s="41">
        <v>0.1</v>
      </c>
      <c r="G11" s="42"/>
      <c r="H11" s="43"/>
      <c r="I11" s="44"/>
      <c r="J11" s="10">
        <f>D11/E11</f>
        <v>0.67857142857142849</v>
      </c>
    </row>
    <row r="12" spans="2:10" x14ac:dyDescent="0.35">
      <c r="B12" s="24">
        <v>4</v>
      </c>
      <c r="C12" s="25" t="s">
        <v>0</v>
      </c>
      <c r="D12" s="31">
        <v>1.4999999999999999E-2</v>
      </c>
      <c r="E12" s="31">
        <v>0.14000000000000001</v>
      </c>
      <c r="F12" s="26"/>
      <c r="G12" s="27"/>
      <c r="H12" s="30">
        <f>D12/E12</f>
        <v>0.10714285714285712</v>
      </c>
      <c r="I12" s="29">
        <f t="shared" si="0"/>
        <v>0.10714285714285712</v>
      </c>
      <c r="J12" s="30">
        <f>D12/E12</f>
        <v>0.10714285714285712</v>
      </c>
    </row>
    <row r="13" spans="2:10" x14ac:dyDescent="0.35">
      <c r="B13" s="24">
        <v>5</v>
      </c>
      <c r="C13" s="25" t="s">
        <v>2</v>
      </c>
      <c r="D13" s="31">
        <v>1.2999999999999999E-2</v>
      </c>
      <c r="E13" s="31">
        <v>0.25</v>
      </c>
      <c r="F13" s="26"/>
      <c r="G13" s="27"/>
      <c r="H13" s="30">
        <f>D13/E13</f>
        <v>5.1999999999999998E-2</v>
      </c>
      <c r="I13" s="29">
        <f t="shared" si="0"/>
        <v>5.1999999999999998E-2</v>
      </c>
      <c r="J13" s="30">
        <f>D13/E13</f>
        <v>5.1999999999999998E-2</v>
      </c>
    </row>
    <row r="14" spans="2:10" x14ac:dyDescent="0.35">
      <c r="B14" s="24">
        <v>6</v>
      </c>
      <c r="C14" s="25" t="s">
        <v>18</v>
      </c>
      <c r="D14" s="25"/>
      <c r="E14" s="25"/>
      <c r="F14" s="25"/>
      <c r="G14" s="45"/>
      <c r="H14" s="28">
        <v>0.13</v>
      </c>
      <c r="I14" s="29">
        <f t="shared" si="0"/>
        <v>0.13</v>
      </c>
      <c r="J14" s="30">
        <f t="shared" ref="J14" si="1">H14</f>
        <v>0.13</v>
      </c>
    </row>
    <row r="15" spans="2:10" x14ac:dyDescent="0.35">
      <c r="G15" s="5" t="s">
        <v>19</v>
      </c>
      <c r="H15" s="4">
        <f>SUM(H8:H14)</f>
        <v>2.4233138024765934</v>
      </c>
      <c r="I15" s="9">
        <f>SUM(I8:I14)</f>
        <v>2.9824247104247106</v>
      </c>
      <c r="J15" s="4">
        <f>SUM(J8:J14)</f>
        <v>1.0934285714285714</v>
      </c>
    </row>
    <row r="16" spans="2:10" ht="15" thickBot="1" x14ac:dyDescent="0.4">
      <c r="G16" s="5"/>
      <c r="H16" s="6"/>
      <c r="I16" s="5"/>
      <c r="J16" s="6"/>
    </row>
    <row r="17" spans="7:13" ht="15" thickBot="1" x14ac:dyDescent="0.4">
      <c r="G17" s="7" t="s">
        <v>20</v>
      </c>
      <c r="H17" s="8">
        <f>1/H15</f>
        <v>0.41265807134759591</v>
      </c>
      <c r="I17" s="11" t="s">
        <v>21</v>
      </c>
      <c r="J17" s="12">
        <f>F10/I15+F11/J15</f>
        <v>0.39322333412531613</v>
      </c>
      <c r="L17" s="1" t="s">
        <v>22</v>
      </c>
      <c r="M17" s="2">
        <f>2*H17*J17/(H17+J17)</f>
        <v>0.40270635745417632</v>
      </c>
    </row>
  </sheetData>
  <mergeCells count="2">
    <mergeCell ref="G6:H6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u-värde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 Jansson</dc:creator>
  <cp:lastModifiedBy>Olof Jansson</cp:lastModifiedBy>
  <dcterms:created xsi:type="dcterms:W3CDTF">2021-03-05T12:38:58Z</dcterms:created>
  <dcterms:modified xsi:type="dcterms:W3CDTF">2023-01-29T09:59:46Z</dcterms:modified>
</cp:coreProperties>
</file>