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hpv0008\klfa01$\misc\"/>
    </mc:Choice>
  </mc:AlternateContent>
  <xr:revisionPtr revIDLastSave="0" documentId="13_ncr:1_{9D88B501-734D-4ED2-ACFD-005F1A321D3E}" xr6:coauthVersionLast="47" xr6:coauthVersionMax="47" xr10:uidLastSave="{00000000-0000-0000-0000-000000000000}"/>
  <bookViews>
    <workbookView xWindow="29415" yWindow="990" windowWidth="15150" windowHeight="14100" xr2:uid="{14C3DECB-F370-4937-B886-EC8A76CB4BCF}"/>
  </bookViews>
  <sheets>
    <sheet name="Elberäkn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19" i="1"/>
  <c r="C17" i="1"/>
  <c r="D17" i="1"/>
  <c r="E17" i="1"/>
  <c r="F17" i="1"/>
  <c r="G17" i="1"/>
  <c r="H17" i="1"/>
  <c r="I17" i="1"/>
  <c r="J17" i="1"/>
  <c r="B9" i="1"/>
  <c r="B3" i="1"/>
  <c r="C7" i="1"/>
  <c r="D7" i="1"/>
  <c r="D16" i="1" s="1"/>
  <c r="E7" i="1"/>
  <c r="F7" i="1"/>
  <c r="F16" i="1" s="1"/>
  <c r="G7" i="1"/>
  <c r="G16" i="1" s="1"/>
  <c r="H7" i="1"/>
  <c r="H16" i="1" s="1"/>
  <c r="I7" i="1"/>
  <c r="I16" i="1" s="1"/>
  <c r="J7" i="1"/>
  <c r="J16" i="1" s="1"/>
  <c r="B8" i="1"/>
  <c r="H19" i="1" s="1"/>
  <c r="F18" i="1" l="1"/>
  <c r="F20" i="1" s="1"/>
  <c r="J18" i="1"/>
  <c r="H18" i="1"/>
  <c r="H20" i="1" s="1"/>
  <c r="E18" i="1"/>
  <c r="I18" i="1"/>
  <c r="I20" i="1" s="1"/>
  <c r="G18" i="1"/>
  <c r="G20" i="1" s="1"/>
  <c r="D18" i="1"/>
  <c r="D20" i="1" s="1"/>
  <c r="E19" i="1"/>
  <c r="C18" i="1"/>
  <c r="C19" i="1"/>
  <c r="I19" i="1"/>
  <c r="G19" i="1"/>
  <c r="F19" i="1"/>
  <c r="D19" i="1"/>
  <c r="C16" i="1"/>
  <c r="E16" i="1"/>
  <c r="E20" i="1" l="1"/>
  <c r="C20" i="1"/>
</calcChain>
</file>

<file path=xl/sharedStrings.xml><?xml version="1.0" encoding="utf-8"?>
<sst xmlns="http://schemas.openxmlformats.org/spreadsheetml/2006/main" count="26" uniqueCount="26">
  <si>
    <t>Elpris (snitt/mån, kr/kWh)</t>
  </si>
  <si>
    <t>Energiskatt (öre/kWh)</t>
  </si>
  <si>
    <t>Moms (%)</t>
  </si>
  <si>
    <t>Rörliga kostnader</t>
  </si>
  <si>
    <t>Fasta kostnader</t>
  </si>
  <si>
    <t>Överföringsavgift (öre/kWh)</t>
  </si>
  <si>
    <t>Abonnemang (kr/mån)</t>
  </si>
  <si>
    <t>Elavtal (kr/mån)</t>
  </si>
  <si>
    <t>Förbrukning (kWh/mån)</t>
  </si>
  <si>
    <t>Jan</t>
  </si>
  <si>
    <t>Feb</t>
  </si>
  <si>
    <t>Mar</t>
  </si>
  <si>
    <t>Apr</t>
  </si>
  <si>
    <t>Maj</t>
  </si>
  <si>
    <t>Jun</t>
  </si>
  <si>
    <t>Jul</t>
  </si>
  <si>
    <t>Aug</t>
  </si>
  <si>
    <t>Sept</t>
  </si>
  <si>
    <t>Okt</t>
  </si>
  <si>
    <t xml:space="preserve">Nov </t>
  </si>
  <si>
    <t>Dec</t>
  </si>
  <si>
    <t>Totalt (kr/mån)</t>
  </si>
  <si>
    <t>Varav moms (kr/mån)</t>
  </si>
  <si>
    <t>Elkostnad (kr/mån) ink moms</t>
  </si>
  <si>
    <t>Avgifter och skatter ink moms</t>
  </si>
  <si>
    <t>Abonnemang och avtal (kr/mån) ink moms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</si>
</sst>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2" fontId="0" fillId="0" borderId="0" xfId="0" applyNumberFormat="1"/>
    <xf numFmtId="0" fontId="2" fillId="0" borderId="0" xfId="0" applyFont="1"/>
    <xf numFmtId="2" fontId="3" fillId="0" borderId="0" xfId="0" applyNumberFormat="1" applyFont="1"/>
    <xf numFmtId="2" fontId="2" fillId="0" borderId="0" xfId="0" applyNumberFormat="1" applyFont="1"/>
    <xf numFmtId="0" fontId="0" fillId="0" borderId="1" xfId="0" applyBorder="1"/>
    <xf numFmtId="168" fontId="0" fillId="0" borderId="1" xfId="0" applyNumberFormat="1" applyBorder="1"/>
    <xf numFmtId="9" fontId="0" fillId="0" borderId="1" xfId="1" applyFont="1" applyBorder="1"/>
    <xf numFmtId="168" fontId="0" fillId="0" borderId="0" xfId="0" applyNumberForma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28CD4-187E-4944-8EEA-9B4A32254232}">
  <dimension ref="A1:N20"/>
  <sheetViews>
    <sheetView tabSelected="1" workbookViewId="0">
      <selection activeCell="F13" sqref="F13"/>
    </sheetView>
  </sheetViews>
  <sheetFormatPr defaultRowHeight="15" x14ac:dyDescent="0.25"/>
  <cols>
    <col min="1" max="1" width="38.7109375" customWidth="1"/>
    <col min="2" max="2" width="10.5703125" bestFit="1" customWidth="1"/>
  </cols>
  <sheetData>
    <row r="1" spans="1:14" x14ac:dyDescent="0.25">
      <c r="A1" s="2" t="s">
        <v>4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</row>
    <row r="2" spans="1:14" x14ac:dyDescent="0.25">
      <c r="A2" t="s">
        <v>6</v>
      </c>
      <c r="B2" s="5">
        <v>145</v>
      </c>
    </row>
    <row r="3" spans="1:14" x14ac:dyDescent="0.25">
      <c r="A3" t="s">
        <v>7</v>
      </c>
      <c r="B3" s="5">
        <f>660/12</f>
        <v>55</v>
      </c>
    </row>
    <row r="6" spans="1:14" x14ac:dyDescent="0.25">
      <c r="A6" s="2" t="s">
        <v>3</v>
      </c>
    </row>
    <row r="7" spans="1:14" x14ac:dyDescent="0.25">
      <c r="A7" t="s">
        <v>0</v>
      </c>
      <c r="B7" s="8"/>
      <c r="C7" s="6">
        <f t="shared" ref="C7:J7" si="0">308.86/100</f>
        <v>3.0886</v>
      </c>
      <c r="D7" s="6">
        <f t="shared" si="0"/>
        <v>3.0886</v>
      </c>
      <c r="E7" s="6">
        <f t="shared" si="0"/>
        <v>3.0886</v>
      </c>
      <c r="F7" s="6">
        <f t="shared" si="0"/>
        <v>3.0886</v>
      </c>
      <c r="G7" s="6">
        <f t="shared" si="0"/>
        <v>3.0886</v>
      </c>
      <c r="H7" s="6">
        <f t="shared" si="0"/>
        <v>3.0886</v>
      </c>
      <c r="I7" s="6">
        <f t="shared" si="0"/>
        <v>3.0886</v>
      </c>
      <c r="J7" s="6">
        <f t="shared" si="0"/>
        <v>3.0886</v>
      </c>
    </row>
    <row r="8" spans="1:14" x14ac:dyDescent="0.25">
      <c r="A8" t="s">
        <v>1</v>
      </c>
      <c r="B8" s="5">
        <f>45/100</f>
        <v>0.45</v>
      </c>
    </row>
    <row r="9" spans="1:14" x14ac:dyDescent="0.25">
      <c r="A9" t="s">
        <v>5</v>
      </c>
      <c r="B9" s="5">
        <f>42.9/100</f>
        <v>0.42899999999999999</v>
      </c>
    </row>
    <row r="10" spans="1:14" x14ac:dyDescent="0.25">
      <c r="A10" t="s">
        <v>2</v>
      </c>
      <c r="B10" s="7">
        <v>0.25</v>
      </c>
    </row>
    <row r="11" spans="1:14" x14ac:dyDescent="0.25">
      <c r="A11" t="s">
        <v>8</v>
      </c>
      <c r="C11" s="5"/>
      <c r="D11" s="5"/>
      <c r="E11" s="5"/>
      <c r="F11" s="5"/>
      <c r="G11" s="5"/>
      <c r="H11" s="5"/>
      <c r="I11" s="5"/>
      <c r="J11" s="5">
        <v>422</v>
      </c>
    </row>
    <row r="16" spans="1:14" x14ac:dyDescent="0.25">
      <c r="A16" t="s">
        <v>23</v>
      </c>
      <c r="B16" s="1"/>
      <c r="C16" s="1">
        <f>C7*C11</f>
        <v>0</v>
      </c>
      <c r="D16" s="1">
        <f>D7*D11</f>
        <v>0</v>
      </c>
      <c r="E16" s="1">
        <f>E7*E11</f>
        <v>0</v>
      </c>
      <c r="F16" s="1">
        <f>F7*F11</f>
        <v>0</v>
      </c>
      <c r="G16" s="1">
        <f>G7*G11</f>
        <v>0</v>
      </c>
      <c r="H16" s="1">
        <f>H7*H11</f>
        <v>0</v>
      </c>
      <c r="I16" s="1">
        <f>I7*I11</f>
        <v>0</v>
      </c>
      <c r="J16" s="1">
        <f>J7*J11</f>
        <v>1303.3892000000001</v>
      </c>
    </row>
    <row r="17" spans="1:10" x14ac:dyDescent="0.25">
      <c r="A17" t="s">
        <v>25</v>
      </c>
      <c r="B17" s="1"/>
      <c r="C17" s="1">
        <f t="shared" ref="C17:J17" si="1">$B$2+$B$3</f>
        <v>200</v>
      </c>
      <c r="D17" s="1">
        <f t="shared" si="1"/>
        <v>200</v>
      </c>
      <c r="E17" s="1">
        <f t="shared" si="1"/>
        <v>200</v>
      </c>
      <c r="F17" s="1">
        <f t="shared" si="1"/>
        <v>200</v>
      </c>
      <c r="G17" s="1">
        <f t="shared" si="1"/>
        <v>200</v>
      </c>
      <c r="H17" s="1">
        <f t="shared" si="1"/>
        <v>200</v>
      </c>
      <c r="I17" s="1">
        <f t="shared" si="1"/>
        <v>200</v>
      </c>
      <c r="J17" s="1">
        <f t="shared" si="1"/>
        <v>200</v>
      </c>
    </row>
    <row r="18" spans="1:10" x14ac:dyDescent="0.25">
      <c r="A18" s="5" t="s">
        <v>24</v>
      </c>
      <c r="B18" s="1"/>
      <c r="C18" s="1">
        <f t="shared" ref="C18:J18" si="2">($B$8+$B$9)*C11</f>
        <v>0</v>
      </c>
      <c r="D18" s="1">
        <f t="shared" si="2"/>
        <v>0</v>
      </c>
      <c r="E18" s="1">
        <f t="shared" si="2"/>
        <v>0</v>
      </c>
      <c r="F18" s="1">
        <f t="shared" si="2"/>
        <v>0</v>
      </c>
      <c r="G18" s="1">
        <f t="shared" si="2"/>
        <v>0</v>
      </c>
      <c r="H18" s="1">
        <f t="shared" si="2"/>
        <v>0</v>
      </c>
      <c r="I18" s="1">
        <f t="shared" si="2"/>
        <v>0</v>
      </c>
      <c r="J18" s="1">
        <f t="shared" si="2"/>
        <v>370.93799999999999</v>
      </c>
    </row>
    <row r="19" spans="1:10" x14ac:dyDescent="0.25">
      <c r="A19" t="s">
        <v>22</v>
      </c>
      <c r="B19" s="3"/>
      <c r="C19" s="3">
        <f>((C7+$B$8+$B$9)*C11)*$B$10</f>
        <v>0</v>
      </c>
      <c r="D19" s="3">
        <f>((D7+$B$8+$B$9)*D11)*$B$10</f>
        <v>0</v>
      </c>
      <c r="E19" s="3">
        <f>((E7+$B$8+$B$9)*E11)*$B$10</f>
        <v>0</v>
      </c>
      <c r="F19" s="3">
        <f>((F7+$B$8+$B$9)*F11)*$B$10</f>
        <v>0</v>
      </c>
      <c r="G19" s="3">
        <f>((G7+$B$8+$B$9)*G11)*$B$10</f>
        <v>0</v>
      </c>
      <c r="H19" s="3">
        <f>((H7+$B$8+$B$9)*H11)*$B$10</f>
        <v>0</v>
      </c>
      <c r="I19" s="3">
        <f>((I7+$B$8+$B$9)*I11)*$B$10</f>
        <v>0</v>
      </c>
      <c r="J19" s="3">
        <f>((J7+$B$8+$B$9)*J11)*$B$10</f>
        <v>418.58179999999999</v>
      </c>
    </row>
    <row r="20" spans="1:10" x14ac:dyDescent="0.25">
      <c r="A20" s="2" t="s">
        <v>21</v>
      </c>
      <c r="B20" s="4"/>
      <c r="C20" s="4">
        <f t="shared" ref="B20:I20" si="3">C16+C17+C18</f>
        <v>200</v>
      </c>
      <c r="D20" s="4">
        <f t="shared" si="3"/>
        <v>200</v>
      </c>
      <c r="E20" s="4">
        <f t="shared" si="3"/>
        <v>200</v>
      </c>
      <c r="F20" s="4">
        <f t="shared" si="3"/>
        <v>200</v>
      </c>
      <c r="G20" s="4">
        <f t="shared" si="3"/>
        <v>200</v>
      </c>
      <c r="H20" s="4">
        <f t="shared" si="3"/>
        <v>200</v>
      </c>
      <c r="I20" s="4">
        <f t="shared" si="3"/>
        <v>200</v>
      </c>
      <c r="J20" s="4">
        <f>J16+J17+J18</f>
        <v>1874.3272000000002</v>
      </c>
    </row>
  </sheetData>
  <pageMargins left="0.7" right="0.7" top="0.75" bottom="0.75" header="0.3" footer="0.3"/>
  <pageSetup paperSize="9" orientation="portrait" verticalDpi="0" r:id="rId1"/>
  <headerFooter>
    <oddHeader>&amp;R&amp;"Arial"&amp;8&amp;K000000Information classification: Open&amp;1#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Elberäkning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Klas Färd</dc:creator>
  <cp:lastModifiedBy>Klas Färd</cp:lastModifiedBy>
  <dcterms:created xsi:type="dcterms:W3CDTF">2022-09-06T11:34:20Z</dcterms:created>
  <dcterms:modified xsi:type="dcterms:W3CDTF">2022-09-06T12:07:51Z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4fc48b-007d-4771-961b-f0d15fe0bcf6_Enabled">
    <vt:lpwstr>true</vt:lpwstr>
  </property>
  <property fmtid="{D5CDD505-2E9C-101B-9397-08002B2CF9AE}" pid="3" name="MSIP_Label_9c4fc48b-007d-4771-961b-f0d15fe0bcf6_SetDate">
    <vt:lpwstr>2022-09-06T12:07:51Z</vt:lpwstr>
  </property>
  <property fmtid="{D5CDD505-2E9C-101B-9397-08002B2CF9AE}" pid="4" name="MSIP_Label_9c4fc48b-007d-4771-961b-f0d15fe0bcf6_Method">
    <vt:lpwstr>Privileged</vt:lpwstr>
  </property>
  <property fmtid="{D5CDD505-2E9C-101B-9397-08002B2CF9AE}" pid="5" name="MSIP_Label_9c4fc48b-007d-4771-961b-f0d15fe0bcf6_Name">
    <vt:lpwstr>Open</vt:lpwstr>
  </property>
  <property fmtid="{D5CDD505-2E9C-101B-9397-08002B2CF9AE}" pid="6" name="MSIP_Label_9c4fc48b-007d-4771-961b-f0d15fe0bcf6_SiteId">
    <vt:lpwstr>4aba1e73-421d-4e8f-895a-786b597ba991</vt:lpwstr>
  </property>
  <property fmtid="{D5CDD505-2E9C-101B-9397-08002B2CF9AE}" pid="7" name="MSIP_Label_9c4fc48b-007d-4771-961b-f0d15fe0bcf6_ActionId">
    <vt:lpwstr>e324bd60-9758-4412-8de0-0d824436d200</vt:lpwstr>
  </property>
  <property fmtid="{D5CDD505-2E9C-101B-9397-08002B2CF9AE}" pid="8" name="MSIP_Label_9c4fc48b-007d-4771-961b-f0d15fe0bcf6_ContentBits">
    <vt:lpwstr>1</vt:lpwstr>
  </property>
</Properties>
</file>